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rhalton/Desktop/Sapio Sciences/Blogs/"/>
    </mc:Choice>
  </mc:AlternateContent>
  <xr:revisionPtr revIDLastSave="0" documentId="13_ncr:1_{DB3BC841-7C30-0245-B765-287969FB4C61}" xr6:coauthVersionLast="47" xr6:coauthVersionMax="47" xr10:uidLastSave="{00000000-0000-0000-0000-000000000000}"/>
  <bookViews>
    <workbookView xWindow="0" yWindow="760" windowWidth="27860" windowHeight="17760" xr2:uid="{00000000-000D-0000-FFFF-FFFF00000000}"/>
  </bookViews>
  <sheets>
    <sheet name="Sheet 1" sheetId="1" r:id="rId1"/>
  </sheets>
  <definedNames>
    <definedName name="_xlnm.Print_Area" localSheetId="0">'Sheet 1'!$A$1:$O$26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N25" i="1" s="1"/>
  <c r="M23" i="1"/>
  <c r="N23" i="1" s="1"/>
  <c r="M21" i="1"/>
  <c r="N21" i="1" s="1"/>
  <c r="M19" i="1"/>
  <c r="N19" i="1" s="1"/>
  <c r="M17" i="1"/>
  <c r="N17" i="1" s="1"/>
  <c r="M15" i="1"/>
  <c r="N15" i="1" s="1"/>
  <c r="M13" i="1"/>
  <c r="N13" i="1" s="1"/>
  <c r="M11" i="1"/>
  <c r="N11" i="1" s="1"/>
  <c r="M9" i="1"/>
  <c r="N9" i="1" s="1"/>
  <c r="M7" i="1"/>
  <c r="N7" i="1" s="1"/>
  <c r="M5" i="1"/>
  <c r="N5" i="1" s="1"/>
  <c r="K6" i="1"/>
  <c r="J6" i="1"/>
  <c r="I6" i="1"/>
  <c r="H6" i="1"/>
  <c r="G6" i="1"/>
  <c r="F6" i="1"/>
  <c r="E6" i="1"/>
  <c r="D6" i="1"/>
  <c r="C6" i="1"/>
  <c r="K10" i="1"/>
  <c r="J10" i="1"/>
  <c r="I10" i="1"/>
  <c r="H10" i="1"/>
  <c r="G10" i="1"/>
  <c r="F10" i="1"/>
  <c r="E10" i="1"/>
  <c r="D10" i="1"/>
  <c r="C10" i="1"/>
  <c r="K26" i="1"/>
  <c r="J26" i="1"/>
  <c r="I26" i="1"/>
  <c r="H26" i="1"/>
  <c r="G26" i="1"/>
  <c r="F26" i="1"/>
  <c r="E26" i="1"/>
  <c r="D26" i="1"/>
  <c r="C26" i="1"/>
  <c r="K24" i="1"/>
  <c r="J24" i="1"/>
  <c r="I24" i="1"/>
  <c r="H24" i="1"/>
  <c r="G24" i="1"/>
  <c r="F24" i="1"/>
  <c r="E24" i="1"/>
  <c r="D24" i="1"/>
  <c r="C24" i="1"/>
  <c r="K22" i="1"/>
  <c r="J22" i="1"/>
  <c r="I22" i="1"/>
  <c r="H22" i="1"/>
  <c r="G22" i="1"/>
  <c r="F22" i="1"/>
  <c r="E22" i="1"/>
  <c r="D22" i="1"/>
  <c r="C22" i="1"/>
  <c r="K20" i="1"/>
  <c r="J20" i="1"/>
  <c r="I20" i="1"/>
  <c r="H20" i="1"/>
  <c r="G20" i="1"/>
  <c r="F20" i="1"/>
  <c r="E20" i="1"/>
  <c r="D20" i="1"/>
  <c r="C20" i="1"/>
  <c r="K18" i="1"/>
  <c r="J18" i="1"/>
  <c r="I18" i="1"/>
  <c r="H18" i="1"/>
  <c r="G18" i="1"/>
  <c r="F18" i="1"/>
  <c r="E18" i="1"/>
  <c r="D18" i="1"/>
  <c r="C18" i="1"/>
  <c r="K16" i="1"/>
  <c r="J16" i="1"/>
  <c r="I16" i="1"/>
  <c r="H16" i="1"/>
  <c r="G16" i="1"/>
  <c r="F16" i="1"/>
  <c r="E16" i="1"/>
  <c r="D16" i="1"/>
  <c r="C16" i="1"/>
  <c r="K14" i="1"/>
  <c r="J14" i="1"/>
  <c r="I14" i="1"/>
  <c r="H14" i="1"/>
  <c r="G14" i="1"/>
  <c r="F14" i="1"/>
  <c r="E14" i="1"/>
  <c r="D14" i="1"/>
  <c r="C14" i="1"/>
  <c r="K12" i="1"/>
  <c r="J12" i="1"/>
  <c r="I12" i="1"/>
  <c r="H12" i="1"/>
  <c r="G12" i="1"/>
  <c r="F12" i="1"/>
  <c r="E12" i="1"/>
  <c r="D12" i="1"/>
  <c r="C12" i="1"/>
  <c r="K8" i="1"/>
  <c r="D8" i="1"/>
  <c r="E8" i="1"/>
  <c r="F8" i="1"/>
  <c r="G8" i="1"/>
  <c r="H8" i="1"/>
  <c r="I8" i="1"/>
  <c r="J8" i="1"/>
  <c r="C8" i="1"/>
</calcChain>
</file>

<file path=xl/sharedStrings.xml><?xml version="1.0" encoding="utf-8"?>
<sst xmlns="http://schemas.openxmlformats.org/spreadsheetml/2006/main" count="82" uniqueCount="48">
  <si>
    <t>Target</t>
  </si>
  <si>
    <t>YTD Average</t>
  </si>
  <si>
    <t>Turnaround Time (TAT)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</si>
  <si>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</si>
  <si>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</si>
  <si>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</si>
  <si>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</si>
  <si>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</si>
  <si>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</si>
  <si>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</si>
  <si>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</si>
  <si>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</si>
  <si>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</si>
  <si>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Variance (TAT)</t>
  </si>
  <si>
    <t>Variance (STR)</t>
  </si>
  <si>
    <t>Variance (TUR)</t>
  </si>
  <si>
    <t>Variance (SRR)</t>
  </si>
  <si>
    <t>Routine tests within 24 hours.</t>
  </si>
  <si>
    <t>Below 2% rejection rate.</t>
  </si>
  <si>
    <t>Above 85% utilization rate.</t>
  </si>
  <si>
    <t>Cost-effective with low cost per test.</t>
  </si>
  <si>
    <t>Below 1% per thousand tests.</t>
  </si>
  <si>
    <t>500-1000 tests per FTE per day.</t>
  </si>
  <si>
    <t>Above 90% satisfaction.</t>
  </si>
  <si>
    <t>4-6 times per year.</t>
  </si>
  <si>
    <t>Example Benchmarks</t>
  </si>
  <si>
    <t>High throughput, n thousands of tests/day.</t>
  </si>
  <si>
    <t>-</t>
  </si>
  <si>
    <t>Variance (PSAT)</t>
  </si>
  <si>
    <t>Variance (EPROD)</t>
  </si>
  <si>
    <t>Variance (THRU)</t>
  </si>
  <si>
    <t>Variance (LER)</t>
  </si>
  <si>
    <t>Sample Rejection Rates (SRR)</t>
  </si>
  <si>
    <t>Test Utilization Rate (TUR)</t>
  </si>
  <si>
    <t>Laboratory Error Rate (LER)</t>
  </si>
  <si>
    <t>Throughput (THRU)</t>
  </si>
  <si>
    <t>Employee Productivity (EPROD)</t>
  </si>
  <si>
    <t>Patient Satisfaction (PSAT)</t>
  </si>
  <si>
    <t>Stock Turnover Ratio (STR)</t>
  </si>
  <si>
    <t>KPI Metric</t>
  </si>
  <si>
    <t>Variance (CPT-A)</t>
  </si>
  <si>
    <t>Variance (CPT-C)</t>
  </si>
  <si>
    <t>Variance (CPT-B)</t>
  </si>
  <si>
    <t>Cost per Test A (CPT-A)</t>
  </si>
  <si>
    <t>Cost per Test B (CPT-B)</t>
  </si>
  <si>
    <t>Cost per Test C (CPT-C)</t>
  </si>
  <si>
    <t>YTD Trend</t>
  </si>
  <si>
    <t>Clinical Diagnostic Laboratory Key Performance Indicator (KPI) Example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</si>
</sst>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71" formatCode="0.0"/>
  </numFmts>
  <fonts count="9" x14ac:knownFonts="1">
    <font>
      <sz val="10"/>
      <color indexed="8"/>
      <name val="Helvetica Neue"/>
    </font>
    <font>
      <sz val="10"/>
      <color indexed="8"/>
      <name val="Helvetica Neue"/>
      <family val="2"/>
    </font>
    <font>
      <sz val="8"/>
      <name val="Helvetica Neue"/>
      <family val="2"/>
    </font>
    <font>
      <b/>
      <sz val="10"/>
      <color indexed="8"/>
      <name val="Avenir Book"/>
      <family val="2"/>
    </font>
    <font>
      <sz val="10"/>
      <color indexed="8"/>
      <name val="Avenir Book"/>
      <family val="2"/>
    </font>
    <font>
      <b/>
      <sz val="10"/>
      <color indexed="8"/>
      <name val="Avenir Medium"/>
      <family val="2"/>
    </font>
    <font>
      <sz val="10"/>
      <color indexed="8"/>
      <name val="Avenir Medium"/>
      <family val="2"/>
    </font>
    <font>
      <b/>
      <sz val="10"/>
      <color rgb="FF000000"/>
      <name val="Avenir Book"/>
      <family val="2"/>
    </font>
    <font>
      <sz val="20"/>
      <color indexed="8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</cellStyleXfs>
  <cellXfs count="27">
    <xf numFmtId="0" fontId="0" fillId="0" borderId="0" xfId="0">
      <alignment vertical="top" wrapText="1"/>
    </xf>
    <xf numFmtId="0" fontId="3" fillId="2" borderId="1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NumberFormat="1" applyFont="1" applyAlignment="1">
      <alignment vertical="top"/>
    </xf>
    <xf numFmtId="9" fontId="4" fillId="0" borderId="6" xfId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vertical="top"/>
    </xf>
    <xf numFmtId="10" fontId="3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6" fontId="3" fillId="0" borderId="6" xfId="0" applyNumberFormat="1" applyFont="1" applyBorder="1" applyAlignment="1">
      <alignment horizontal="center" vertical="center"/>
    </xf>
    <xf numFmtId="6" fontId="7" fillId="0" borderId="7" xfId="0" applyNumberFormat="1" applyFont="1" applyBorder="1" applyAlignment="1">
      <alignment horizontal="center" vertical="center"/>
    </xf>
    <xf numFmtId="8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9" fontId="3" fillId="0" borderId="6" xfId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71" fontId="3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6"/>
  <sheetViews>
    <sheetView showGridLines="0" tabSelected="1" zoomScale="81" workbookViewId="0">
      <selection activeCell="O17" sqref="O17"/>
    </sheetView>
  </sheetViews>
  <sheetFormatPr baseColWidth="10" defaultColWidth="8.33203125" defaultRowHeight="20" customHeight="1" x14ac:dyDescent="0.15"/>
  <cols>
    <col min="1" max="1" width="28.6640625" style="9" customWidth="1"/>
    <col min="2" max="12" width="13.33203125" style="4" customWidth="1"/>
    <col min="13" max="14" width="13.33203125" style="7" customWidth="1"/>
    <col min="15" max="15" width="35.5" style="10" customWidth="1"/>
    <col min="16" max="16" width="8.33203125" style="7" customWidth="1"/>
    <col min="17" max="16384" width="8.33203125" style="7"/>
  </cols>
  <sheetData>
    <row r="2" spans="1:15" ht="20" customHeight="1" x14ac:dyDescent="0.15">
      <c r="A2" s="22" t="s">
        <v>47</v>
      </c>
    </row>
    <row r="4" spans="1:15" s="4" customFormat="1" ht="20.25" customHeight="1" x14ac:dyDescent="0.15">
      <c r="A4" s="1" t="s">
        <v>39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0</v>
      </c>
      <c r="M4" s="2" t="s">
        <v>1</v>
      </c>
      <c r="N4" s="2" t="s">
        <v>46</v>
      </c>
      <c r="O4" s="3" t="s">
        <v>25</v>
      </c>
    </row>
    <row r="5" spans="1:15" s="15" customFormat="1" ht="20.25" customHeight="1" x14ac:dyDescent="0.15">
      <c r="A5" s="11" t="s">
        <v>2</v>
      </c>
      <c r="B5" s="14">
        <v>18.100000000000001</v>
      </c>
      <c r="C5" s="14">
        <v>17.3</v>
      </c>
      <c r="D5" s="14">
        <v>17.5</v>
      </c>
      <c r="E5" s="14">
        <v>17.399999999999999</v>
      </c>
      <c r="F5" s="14">
        <v>18.100000000000001</v>
      </c>
      <c r="G5" s="14">
        <v>18.100000000000001</v>
      </c>
      <c r="H5" s="14">
        <v>17.399999999999999</v>
      </c>
      <c r="I5" s="14">
        <v>19.399999999999999</v>
      </c>
      <c r="J5" s="14">
        <v>21.2</v>
      </c>
      <c r="K5" s="14">
        <v>23.2</v>
      </c>
      <c r="L5" s="14">
        <v>24</v>
      </c>
      <c r="M5" s="14">
        <f>AVERAGE(B5:K5)</f>
        <v>18.77</v>
      </c>
      <c r="N5" s="14" t="str">
        <f>IF((M5-L5)/L5&gt;0, "↑", "↓")</f>
        <v>↓</v>
      </c>
      <c r="O5" s="6" t="s">
        <v>17</v>
      </c>
    </row>
    <row r="6" spans="1:15" ht="20.25" customHeight="1" x14ac:dyDescent="0.15">
      <c r="A6" s="13" t="s">
        <v>13</v>
      </c>
      <c r="B6" s="5" t="s">
        <v>27</v>
      </c>
      <c r="C6" s="8" t="str">
        <f>TEXT((C5-B5)/C5, "0.00%") &amp; " " &amp; IF((C5-B5)/B5&gt;0, "↑", "↓")</f>
        <v>-4.62% ↓</v>
      </c>
      <c r="D6" s="8" t="str">
        <f t="shared" ref="D6" si="0">TEXT((D5-C5)/D5, "0.00%") &amp; " " &amp; IF((D5-C5)/C5&gt;0, "↑", "↓")</f>
        <v>1.14% ↑</v>
      </c>
      <c r="E6" s="8" t="str">
        <f t="shared" ref="E6" si="1">TEXT((E5-D5)/E5, "0.00%") &amp; " " &amp; IF((E5-D5)/D5&gt;0, "↑", "↓")</f>
        <v>-0.57% ↓</v>
      </c>
      <c r="F6" s="8" t="str">
        <f t="shared" ref="F6" si="2">TEXT((F5-E5)/F5, "0.00%") &amp; " " &amp; IF((F5-E5)/E5&gt;0, "↑", "↓")</f>
        <v>3.87% ↑</v>
      </c>
      <c r="G6" s="8" t="str">
        <f t="shared" ref="G6" si="3">TEXT((G5-F5)/G5, "0.00%") &amp; " " &amp; IF((G5-F5)/F5&gt;0, "↑", "↓")</f>
        <v>0.00% ↓</v>
      </c>
      <c r="H6" s="8" t="str">
        <f t="shared" ref="H6" si="4">TEXT((H5-G5)/H5, "0.00%") &amp; " " &amp; IF((H5-G5)/G5&gt;0, "↑", "↓")</f>
        <v>-4.02% ↓</v>
      </c>
      <c r="I6" s="8" t="str">
        <f t="shared" ref="I6" si="5">TEXT((I5-H5)/I5, "0.00%") &amp; " " &amp; IF((I5-H5)/H5&gt;0, "↑", "↓")</f>
        <v>10.31% ↑</v>
      </c>
      <c r="J6" s="8" t="str">
        <f t="shared" ref="J6" si="6">TEXT((J5-I5)/J5, "0.00%") &amp; " " &amp; IF((J5-I5)/I5&gt;0, "↑", "↓")</f>
        <v>8.49% ↑</v>
      </c>
      <c r="K6" s="8" t="str">
        <f>TEXT((K5-J5)/K5, "0.00%") &amp; " " &amp; IF((K5-J5)/J5&gt;0, "↑", "↓")</f>
        <v>8.62% ↑</v>
      </c>
      <c r="L6" s="5" t="s">
        <v>27</v>
      </c>
      <c r="M6" s="5" t="s">
        <v>27</v>
      </c>
      <c r="N6" s="5"/>
      <c r="O6" s="6"/>
    </row>
    <row r="7" spans="1:15" s="15" customFormat="1" ht="20" customHeight="1" x14ac:dyDescent="0.15">
      <c r="A7" s="12" t="s">
        <v>32</v>
      </c>
      <c r="B7" s="16">
        <v>4.0000000000000001E-3</v>
      </c>
      <c r="C7" s="16">
        <v>4.0000000000000001E-3</v>
      </c>
      <c r="D7" s="16">
        <v>5.0000000000000001E-3</v>
      </c>
      <c r="E7" s="16">
        <v>4.0000000000000001E-3</v>
      </c>
      <c r="F7" s="16">
        <v>6.0000000000000001E-3</v>
      </c>
      <c r="G7" s="16">
        <v>7.0000000000000001E-3</v>
      </c>
      <c r="H7" s="16">
        <v>3.0000000000000001E-3</v>
      </c>
      <c r="I7" s="16">
        <v>3.0000000000000001E-3</v>
      </c>
      <c r="J7" s="16">
        <v>4.0000000000000001E-3</v>
      </c>
      <c r="K7" s="16">
        <v>5.0000000000000001E-3</v>
      </c>
      <c r="L7" s="17">
        <v>0.02</v>
      </c>
      <c r="M7" s="24">
        <f>AVERAGE(B7:K7)</f>
        <v>4.5000000000000005E-3</v>
      </c>
      <c r="N7" s="14" t="str">
        <f>IF((M7-L7)/L7&gt;0, "↑", "↓")</f>
        <v>↓</v>
      </c>
      <c r="O7" s="6" t="s">
        <v>18</v>
      </c>
    </row>
    <row r="8" spans="1:15" ht="20" customHeight="1" x14ac:dyDescent="0.15">
      <c r="A8" s="13" t="s">
        <v>16</v>
      </c>
      <c r="B8" s="5" t="s">
        <v>27</v>
      </c>
      <c r="C8" s="8" t="str">
        <f>TEXT((C7-B7)/C7, "0.00%") &amp; " " &amp; IF((C7-B7)/B7&gt;0, "↑", "↓")</f>
        <v>0.00% ↓</v>
      </c>
      <c r="D8" s="8" t="str">
        <f t="shared" ref="D8:J8" si="7">TEXT((D7-C7)/D7, "0.00%") &amp; " " &amp; IF((D7-C7)/C7&gt;0, "↑", "↓")</f>
        <v>20.00% ↑</v>
      </c>
      <c r="E8" s="8" t="str">
        <f t="shared" si="7"/>
        <v>-25.00% ↓</v>
      </c>
      <c r="F8" s="8" t="str">
        <f t="shared" si="7"/>
        <v>33.33% ↑</v>
      </c>
      <c r="G8" s="8" t="str">
        <f t="shared" si="7"/>
        <v>14.29% ↑</v>
      </c>
      <c r="H8" s="8" t="str">
        <f t="shared" si="7"/>
        <v>-133.33% ↓</v>
      </c>
      <c r="I8" s="8" t="str">
        <f t="shared" si="7"/>
        <v>0.00% ↓</v>
      </c>
      <c r="J8" s="8" t="str">
        <f t="shared" si="7"/>
        <v>25.00% ↑</v>
      </c>
      <c r="K8" s="8" t="str">
        <f>TEXT((K7-J7)/K7, "0.00%") &amp; " " &amp; IF((K7-J7)/J7&gt;0, "↑", "↓")</f>
        <v>20.00% ↑</v>
      </c>
      <c r="L8" s="5" t="s">
        <v>27</v>
      </c>
      <c r="M8" s="5" t="s">
        <v>27</v>
      </c>
      <c r="N8" s="5"/>
      <c r="O8" s="6"/>
    </row>
    <row r="9" spans="1:15" s="15" customFormat="1" ht="20" customHeight="1" x14ac:dyDescent="0.15">
      <c r="A9" s="12" t="s">
        <v>33</v>
      </c>
      <c r="B9" s="17">
        <v>0.93</v>
      </c>
      <c r="C9" s="17">
        <v>0.97</v>
      </c>
      <c r="D9" s="17">
        <v>0.95</v>
      </c>
      <c r="E9" s="17">
        <v>0.93</v>
      </c>
      <c r="F9" s="17">
        <v>0.91</v>
      </c>
      <c r="G9" s="17">
        <v>0.94</v>
      </c>
      <c r="H9" s="17">
        <v>0.83</v>
      </c>
      <c r="I9" s="17">
        <v>0.9</v>
      </c>
      <c r="J9" s="17">
        <v>0.9</v>
      </c>
      <c r="K9" s="17">
        <v>0.89</v>
      </c>
      <c r="L9" s="17">
        <v>0.85</v>
      </c>
      <c r="M9" s="23">
        <f>AVERAGE(B9:K9)</f>
        <v>0.91500000000000004</v>
      </c>
      <c r="N9" s="14" t="str">
        <f>IF((M9-L9)/L9&gt;0, "↑", "↓")</f>
        <v>↑</v>
      </c>
      <c r="O9" s="6" t="s">
        <v>19</v>
      </c>
    </row>
    <row r="10" spans="1:15" ht="20" customHeight="1" x14ac:dyDescent="0.15">
      <c r="A10" s="13" t="s">
        <v>15</v>
      </c>
      <c r="B10" s="5" t="s">
        <v>27</v>
      </c>
      <c r="C10" s="8" t="str">
        <f>TEXT((C9-B9)/C9, "0.00%") &amp; " " &amp; IF((C9-B9)/B9&gt;0, "↑", "↓")</f>
        <v>4.12% ↑</v>
      </c>
      <c r="D10" s="8" t="str">
        <f t="shared" ref="D10" si="8">TEXT((D9-C9)/D9, "0.00%") &amp; " " &amp; IF((D9-C9)/C9&gt;0, "↑", "↓")</f>
        <v>-2.11% ↓</v>
      </c>
      <c r="E10" s="8" t="str">
        <f t="shared" ref="E10" si="9">TEXT((E9-D9)/E9, "0.00%") &amp; " " &amp; IF((E9-D9)/D9&gt;0, "↑", "↓")</f>
        <v>-2.15% ↓</v>
      </c>
      <c r="F10" s="8" t="str">
        <f t="shared" ref="F10" si="10">TEXT((F9-E9)/F9, "0.00%") &amp; " " &amp; IF((F9-E9)/E9&gt;0, "↑", "↓")</f>
        <v>-2.20% ↓</v>
      </c>
      <c r="G10" s="8" t="str">
        <f t="shared" ref="G10" si="11">TEXT((G9-F9)/G9, "0.00%") &amp; " " &amp; IF((G9-F9)/F9&gt;0, "↑", "↓")</f>
        <v>3.19% ↑</v>
      </c>
      <c r="H10" s="8" t="str">
        <f t="shared" ref="H10" si="12">TEXT((H9-G9)/H9, "0.00%") &amp; " " &amp; IF((H9-G9)/G9&gt;0, "↑", "↓")</f>
        <v>-13.25% ↓</v>
      </c>
      <c r="I10" s="8" t="str">
        <f t="shared" ref="I10" si="13">TEXT((I9-H9)/I9, "0.00%") &amp; " " &amp; IF((I9-H9)/H9&gt;0, "↑", "↓")</f>
        <v>7.78% ↑</v>
      </c>
      <c r="J10" s="8" t="str">
        <f t="shared" ref="J10" si="14">TEXT((J9-I9)/J9, "0.00%") &amp; " " &amp; IF((J9-I9)/I9&gt;0, "↑", "↓")</f>
        <v>0.00% ↓</v>
      </c>
      <c r="K10" s="8" t="str">
        <f>TEXT((K9-J9)/K9, "0.00%") &amp; " " &amp; IF((K9-J9)/J9&gt;0, "↑", "↓")</f>
        <v>-1.12% ↓</v>
      </c>
      <c r="L10" s="5" t="s">
        <v>27</v>
      </c>
      <c r="M10" s="5" t="s">
        <v>27</v>
      </c>
      <c r="N10" s="5"/>
      <c r="O10" s="6"/>
    </row>
    <row r="11" spans="1:15" s="15" customFormat="1" ht="20" customHeight="1" x14ac:dyDescent="0.15">
      <c r="A11" s="12" t="s">
        <v>43</v>
      </c>
      <c r="B11" s="18">
        <v>77</v>
      </c>
      <c r="C11" s="18">
        <v>79</v>
      </c>
      <c r="D11" s="18">
        <v>76</v>
      </c>
      <c r="E11" s="18">
        <v>77</v>
      </c>
      <c r="F11" s="18">
        <v>73</v>
      </c>
      <c r="G11" s="18">
        <v>72</v>
      </c>
      <c r="H11" s="18">
        <v>79</v>
      </c>
      <c r="I11" s="18">
        <v>80</v>
      </c>
      <c r="J11" s="18">
        <v>77</v>
      </c>
      <c r="K11" s="18">
        <v>80</v>
      </c>
      <c r="L11" s="19">
        <v>90</v>
      </c>
      <c r="M11" s="14">
        <f>AVERAGE(B11:K11)</f>
        <v>77</v>
      </c>
      <c r="N11" s="14" t="str">
        <f>IF((M11-L11)/L11&gt;0, "↑", "↓")</f>
        <v>↓</v>
      </c>
      <c r="O11" s="6" t="s">
        <v>20</v>
      </c>
    </row>
    <row r="12" spans="1:15" ht="20" customHeight="1" x14ac:dyDescent="0.15">
      <c r="A12" s="13" t="s">
        <v>40</v>
      </c>
      <c r="B12" s="5" t="s">
        <v>27</v>
      </c>
      <c r="C12" s="8" t="str">
        <f>TEXT((C11-B11)/C11, "0.00%") &amp; " " &amp; IF((C11-B11)/B11&gt;0, "↑", "↓")</f>
        <v>2.53% ↑</v>
      </c>
      <c r="D12" s="8" t="str">
        <f t="shared" ref="D12" si="15">TEXT((D11-C11)/D11, "0.00%") &amp; " " &amp; IF((D11-C11)/C11&gt;0, "↑", "↓")</f>
        <v>-3.95% ↓</v>
      </c>
      <c r="E12" s="8" t="str">
        <f t="shared" ref="E12" si="16">TEXT((E11-D11)/E11, "0.00%") &amp; " " &amp; IF((E11-D11)/D11&gt;0, "↑", "↓")</f>
        <v>1.30% ↑</v>
      </c>
      <c r="F12" s="8" t="str">
        <f t="shared" ref="F12" si="17">TEXT((F11-E11)/F11, "0.00%") &amp; " " &amp; IF((F11-E11)/E11&gt;0, "↑", "↓")</f>
        <v>-5.48% ↓</v>
      </c>
      <c r="G12" s="8" t="str">
        <f t="shared" ref="G12" si="18">TEXT((G11-F11)/G11, "0.00%") &amp; " " &amp; IF((G11-F11)/F11&gt;0, "↑", "↓")</f>
        <v>-1.39% ↓</v>
      </c>
      <c r="H12" s="8" t="str">
        <f t="shared" ref="H12" si="19">TEXT((H11-G11)/H11, "0.00%") &amp; " " &amp; IF((H11-G11)/G11&gt;0, "↑", "↓")</f>
        <v>8.86% ↑</v>
      </c>
      <c r="I12" s="8" t="str">
        <f t="shared" ref="I12" si="20">TEXT((I11-H11)/I11, "0.00%") &amp; " " &amp; IF((I11-H11)/H11&gt;0, "↑", "↓")</f>
        <v>1.25% ↑</v>
      </c>
      <c r="J12" s="8" t="str">
        <f t="shared" ref="J12" si="21">TEXT((J11-I11)/J11, "0.00%") &amp; " " &amp; IF((J11-I11)/I11&gt;0, "↑", "↓")</f>
        <v>-3.90% ↓</v>
      </c>
      <c r="K12" s="8" t="str">
        <f>TEXT((K11-J11)/K11, "0.00%") &amp; " " &amp; IF((K11-J11)/J11&gt;0, "↑", "↓")</f>
        <v>3.75% ↑</v>
      </c>
      <c r="L12" s="5" t="s">
        <v>27</v>
      </c>
      <c r="M12" s="5" t="s">
        <v>27</v>
      </c>
      <c r="N12" s="5"/>
      <c r="O12" s="6"/>
    </row>
    <row r="13" spans="1:15" s="15" customFormat="1" ht="20" customHeight="1" x14ac:dyDescent="0.15">
      <c r="A13" s="12" t="s">
        <v>44</v>
      </c>
      <c r="B13" s="18">
        <v>31</v>
      </c>
      <c r="C13" s="18">
        <v>34</v>
      </c>
      <c r="D13" s="18">
        <v>35</v>
      </c>
      <c r="E13" s="18">
        <v>31</v>
      </c>
      <c r="F13" s="18">
        <v>30</v>
      </c>
      <c r="G13" s="18">
        <v>30</v>
      </c>
      <c r="H13" s="18">
        <v>30</v>
      </c>
      <c r="I13" s="18">
        <v>29</v>
      </c>
      <c r="J13" s="18">
        <v>30</v>
      </c>
      <c r="K13" s="18">
        <v>28</v>
      </c>
      <c r="L13" s="18">
        <v>30</v>
      </c>
      <c r="M13" s="14">
        <f>AVERAGE(B13:K13)</f>
        <v>30.8</v>
      </c>
      <c r="N13" s="14" t="str">
        <f>IF((M13-L13)/L13&gt;0, "↑", "↓")</f>
        <v>↑</v>
      </c>
      <c r="O13" s="6" t="s">
        <v>20</v>
      </c>
    </row>
    <row r="14" spans="1:15" ht="20" customHeight="1" x14ac:dyDescent="0.15">
      <c r="A14" s="13" t="s">
        <v>42</v>
      </c>
      <c r="B14" s="5" t="s">
        <v>27</v>
      </c>
      <c r="C14" s="8" t="str">
        <f>TEXT((C13-B13)/C13, "0.00%") &amp; " " &amp; IF((C13-B13)/B13&gt;0, "↑", "↓")</f>
        <v>8.82% ↑</v>
      </c>
      <c r="D14" s="8" t="str">
        <f t="shared" ref="D14" si="22">TEXT((D13-C13)/D13, "0.00%") &amp; " " &amp; IF((D13-C13)/C13&gt;0, "↑", "↓")</f>
        <v>2.86% ↑</v>
      </c>
      <c r="E14" s="8" t="str">
        <f t="shared" ref="E14" si="23">TEXT((E13-D13)/E13, "0.00%") &amp; " " &amp; IF((E13-D13)/D13&gt;0, "↑", "↓")</f>
        <v>-12.90% ↓</v>
      </c>
      <c r="F14" s="8" t="str">
        <f t="shared" ref="F14" si="24">TEXT((F13-E13)/F13, "0.00%") &amp; " " &amp; IF((F13-E13)/E13&gt;0, "↑", "↓")</f>
        <v>-3.33% ↓</v>
      </c>
      <c r="G14" s="8" t="str">
        <f t="shared" ref="G14" si="25">TEXT((G13-F13)/G13, "0.00%") &amp; " " &amp; IF((G13-F13)/F13&gt;0, "↑", "↓")</f>
        <v>0.00% ↓</v>
      </c>
      <c r="H14" s="8" t="str">
        <f t="shared" ref="H14" si="26">TEXT((H13-G13)/H13, "0.00%") &amp; " " &amp; IF((H13-G13)/G13&gt;0, "↑", "↓")</f>
        <v>0.00% ↓</v>
      </c>
      <c r="I14" s="8" t="str">
        <f t="shared" ref="I14" si="27">TEXT((I13-H13)/I13, "0.00%") &amp; " " &amp; IF((I13-H13)/H13&gt;0, "↑", "↓")</f>
        <v>-3.45% ↓</v>
      </c>
      <c r="J14" s="8" t="str">
        <f t="shared" ref="J14" si="28">TEXT((J13-I13)/J13, "0.00%") &amp; " " &amp; IF((J13-I13)/I13&gt;0, "↑", "↓")</f>
        <v>3.33% ↑</v>
      </c>
      <c r="K14" s="8" t="str">
        <f>TEXT((K13-J13)/K13, "0.00%") &amp; " " &amp; IF((K13-J13)/J13&gt;0, "↑", "↓")</f>
        <v>-7.14% ↓</v>
      </c>
      <c r="L14" s="5" t="s">
        <v>27</v>
      </c>
      <c r="M14" s="5" t="s">
        <v>27</v>
      </c>
      <c r="N14" s="5"/>
      <c r="O14" s="6"/>
    </row>
    <row r="15" spans="1:15" s="15" customFormat="1" ht="20" customHeight="1" x14ac:dyDescent="0.15">
      <c r="A15" s="12" t="s">
        <v>45</v>
      </c>
      <c r="B15" s="20">
        <v>8.5</v>
      </c>
      <c r="C15" s="20">
        <v>8.3000000000000007</v>
      </c>
      <c r="D15" s="20">
        <v>8.3000000000000007</v>
      </c>
      <c r="E15" s="20">
        <v>8.1999999999999993</v>
      </c>
      <c r="F15" s="20">
        <v>8.1</v>
      </c>
      <c r="G15" s="20">
        <v>8</v>
      </c>
      <c r="H15" s="20">
        <v>7.9</v>
      </c>
      <c r="I15" s="20">
        <v>7.7999999999999901</v>
      </c>
      <c r="J15" s="20">
        <v>7.9</v>
      </c>
      <c r="K15" s="20">
        <v>7.5</v>
      </c>
      <c r="L15" s="18">
        <v>10</v>
      </c>
      <c r="M15" s="14">
        <f>AVERAGE(B15:K15)</f>
        <v>8.0500000000000007</v>
      </c>
      <c r="N15" s="14" t="str">
        <f>IF((M15-L15)/L15&gt;0, "↑", "↓")</f>
        <v>↓</v>
      </c>
      <c r="O15" s="6" t="s">
        <v>20</v>
      </c>
    </row>
    <row r="16" spans="1:15" ht="20" customHeight="1" x14ac:dyDescent="0.15">
      <c r="A16" s="13" t="s">
        <v>41</v>
      </c>
      <c r="B16" s="5" t="s">
        <v>27</v>
      </c>
      <c r="C16" s="8" t="str">
        <f>TEXT((C15-B15)/C15, "0.00%") &amp; " " &amp; IF((C15-B15)/B15&gt;0, "↑", "↓")</f>
        <v>-2.41% ↓</v>
      </c>
      <c r="D16" s="8" t="str">
        <f t="shared" ref="D16" si="29">TEXT((D15-C15)/D15, "0.00%") &amp; " " &amp; IF((D15-C15)/C15&gt;0, "↑", "↓")</f>
        <v>0.00% ↓</v>
      </c>
      <c r="E16" s="8" t="str">
        <f t="shared" ref="E16" si="30">TEXT((E15-D15)/E15, "0.00%") &amp; " " &amp; IF((E15-D15)/D15&gt;0, "↑", "↓")</f>
        <v>-1.22% ↓</v>
      </c>
      <c r="F16" s="8" t="str">
        <f t="shared" ref="F16" si="31">TEXT((F15-E15)/F15, "0.00%") &amp; " " &amp; IF((F15-E15)/E15&gt;0, "↑", "↓")</f>
        <v>-1.23% ↓</v>
      </c>
      <c r="G16" s="8" t="str">
        <f t="shared" ref="G16" si="32">TEXT((G15-F15)/G15, "0.00%") &amp; " " &amp; IF((G15-F15)/F15&gt;0, "↑", "↓")</f>
        <v>-1.25% ↓</v>
      </c>
      <c r="H16" s="8" t="str">
        <f t="shared" ref="H16" si="33">TEXT((H15-G15)/H15, "0.00%") &amp; " " &amp; IF((H15-G15)/G15&gt;0, "↑", "↓")</f>
        <v>-1.27% ↓</v>
      </c>
      <c r="I16" s="8" t="str">
        <f t="shared" ref="I16" si="34">TEXT((I15-H15)/I15, "0.00%") &amp; " " &amp; IF((I15-H15)/H15&gt;0, "↑", "↓")</f>
        <v>-1.28% ↓</v>
      </c>
      <c r="J16" s="8" t="str">
        <f t="shared" ref="J16" si="35">TEXT((J15-I15)/J15, "0.00%") &amp; " " &amp; IF((J15-I15)/I15&gt;0, "↑", "↓")</f>
        <v>1.27% ↑</v>
      </c>
      <c r="K16" s="8" t="str">
        <f>TEXT((K15-J15)/K15, "0.00%") &amp; " " &amp; IF((K15-J15)/J15&gt;0, "↑", "↓")</f>
        <v>-5.33% ↓</v>
      </c>
      <c r="L16" s="5" t="s">
        <v>27</v>
      </c>
      <c r="M16" s="5" t="s">
        <v>27</v>
      </c>
      <c r="N16" s="5"/>
      <c r="O16" s="6"/>
    </row>
    <row r="17" spans="1:15" s="15" customFormat="1" ht="20" customHeight="1" x14ac:dyDescent="0.15">
      <c r="A17" s="12" t="s">
        <v>34</v>
      </c>
      <c r="B17" s="14">
        <v>0.43</v>
      </c>
      <c r="C17" s="14">
        <v>0.45</v>
      </c>
      <c r="D17" s="14">
        <v>0.43</v>
      </c>
      <c r="E17" s="14">
        <v>0.35</v>
      </c>
      <c r="F17" s="14">
        <v>0.43</v>
      </c>
      <c r="G17" s="14">
        <v>0.33</v>
      </c>
      <c r="H17" s="14">
        <v>0.43</v>
      </c>
      <c r="I17" s="14">
        <v>0.82</v>
      </c>
      <c r="J17" s="14">
        <v>0.84</v>
      </c>
      <c r="K17" s="14">
        <v>0.76</v>
      </c>
      <c r="L17" s="17">
        <v>0.01</v>
      </c>
      <c r="M17" s="25">
        <f>AVERAGE(B17:K17)</f>
        <v>0.52700000000000002</v>
      </c>
      <c r="N17" s="14" t="str">
        <f>IF((M17-L17)/L17&gt;0, "↑", "↓")</f>
        <v>↑</v>
      </c>
      <c r="O17" s="6" t="s">
        <v>21</v>
      </c>
    </row>
    <row r="18" spans="1:15" ht="20" customHeight="1" x14ac:dyDescent="0.15">
      <c r="A18" s="13" t="s">
        <v>31</v>
      </c>
      <c r="B18" s="5" t="s">
        <v>27</v>
      </c>
      <c r="C18" s="8" t="str">
        <f>TEXT((C17-B17)/C17, "0.00%") &amp; " " &amp; IF((C17-B17)/B17&gt;0, "↑", "↓")</f>
        <v>4.44% ↑</v>
      </c>
      <c r="D18" s="8" t="str">
        <f t="shared" ref="D18" si="36">TEXT((D17-C17)/D17, "0.00%") &amp; " " &amp; IF((D17-C17)/C17&gt;0, "↑", "↓")</f>
        <v>-4.65% ↓</v>
      </c>
      <c r="E18" s="8" t="str">
        <f t="shared" ref="E18" si="37">TEXT((E17-D17)/E17, "0.00%") &amp; " " &amp; IF((E17-D17)/D17&gt;0, "↑", "↓")</f>
        <v>-22.86% ↓</v>
      </c>
      <c r="F18" s="8" t="str">
        <f t="shared" ref="F18" si="38">TEXT((F17-E17)/F17, "0.00%") &amp; " " &amp; IF((F17-E17)/E17&gt;0, "↑", "↓")</f>
        <v>18.60% ↑</v>
      </c>
      <c r="G18" s="8" t="str">
        <f t="shared" ref="G18" si="39">TEXT((G17-F17)/G17, "0.00%") &amp; " " &amp; IF((G17-F17)/F17&gt;0, "↑", "↓")</f>
        <v>-30.30% ↓</v>
      </c>
      <c r="H18" s="8" t="str">
        <f t="shared" ref="H18" si="40">TEXT((H17-G17)/H17, "0.00%") &amp; " " &amp; IF((H17-G17)/G17&gt;0, "↑", "↓")</f>
        <v>23.26% ↑</v>
      </c>
      <c r="I18" s="8" t="str">
        <f t="shared" ref="I18" si="41">TEXT((I17-H17)/I17, "0.00%") &amp; " " &amp; IF((I17-H17)/H17&gt;0, "↑", "↓")</f>
        <v>47.56% ↑</v>
      </c>
      <c r="J18" s="8" t="str">
        <f t="shared" ref="J18" si="42">TEXT((J17-I17)/J17, "0.00%") &amp; " " &amp; IF((J17-I17)/I17&gt;0, "↑", "↓")</f>
        <v>2.38% ↑</v>
      </c>
      <c r="K18" s="8" t="str">
        <f>TEXT((K17-J17)/K17, "0.00%") &amp; " " &amp; IF((K17-J17)/J17&gt;0, "↑", "↓")</f>
        <v>-10.53% ↓</v>
      </c>
      <c r="L18" s="5" t="s">
        <v>27</v>
      </c>
      <c r="M18" s="5" t="s">
        <v>27</v>
      </c>
      <c r="N18" s="5"/>
      <c r="O18" s="6"/>
    </row>
    <row r="19" spans="1:15" s="15" customFormat="1" ht="20" customHeight="1" x14ac:dyDescent="0.15">
      <c r="A19" s="12" t="s">
        <v>35</v>
      </c>
      <c r="B19" s="21">
        <v>4300</v>
      </c>
      <c r="C19" s="21">
        <v>3300</v>
      </c>
      <c r="D19" s="21">
        <v>7500</v>
      </c>
      <c r="E19" s="21">
        <v>6400</v>
      </c>
      <c r="F19" s="21">
        <v>5540</v>
      </c>
      <c r="G19" s="21">
        <v>3900</v>
      </c>
      <c r="H19" s="21">
        <v>4440</v>
      </c>
      <c r="I19" s="21">
        <v>8900</v>
      </c>
      <c r="J19" s="21">
        <v>8700</v>
      </c>
      <c r="K19" s="21">
        <v>9300</v>
      </c>
      <c r="L19" s="21">
        <v>5000</v>
      </c>
      <c r="M19" s="14">
        <f>AVERAGE(B19:K19)</f>
        <v>6228</v>
      </c>
      <c r="N19" s="14" t="str">
        <f>IF((M19-L19)/L19&gt;0, "↑", "↓")</f>
        <v>↑</v>
      </c>
      <c r="O19" s="6" t="s">
        <v>26</v>
      </c>
    </row>
    <row r="20" spans="1:15" ht="20" customHeight="1" x14ac:dyDescent="0.15">
      <c r="A20" s="13" t="s">
        <v>30</v>
      </c>
      <c r="B20" s="5" t="s">
        <v>27</v>
      </c>
      <c r="C20" s="8" t="str">
        <f>TEXT((C19-B19)/C19, "0.00%") &amp; " " &amp; IF((C19-B19)/B19&gt;0, "↑", "↓")</f>
        <v>-30.30% ↓</v>
      </c>
      <c r="D20" s="8" t="str">
        <f t="shared" ref="D20" si="43">TEXT((D19-C19)/D19, "0.00%") &amp; " " &amp; IF((D19-C19)/C19&gt;0, "↑", "↓")</f>
        <v>56.00% ↑</v>
      </c>
      <c r="E20" s="8" t="str">
        <f t="shared" ref="E20" si="44">TEXT((E19-D19)/E19, "0.00%") &amp; " " &amp; IF((E19-D19)/D19&gt;0, "↑", "↓")</f>
        <v>-17.19% ↓</v>
      </c>
      <c r="F20" s="8" t="str">
        <f t="shared" ref="F20" si="45">TEXT((F19-E19)/F19, "0.00%") &amp; " " &amp; IF((F19-E19)/E19&gt;0, "↑", "↓")</f>
        <v>-15.52% ↓</v>
      </c>
      <c r="G20" s="8" t="str">
        <f t="shared" ref="G20" si="46">TEXT((G19-F19)/G19, "0.00%") &amp; " " &amp; IF((G19-F19)/F19&gt;0, "↑", "↓")</f>
        <v>-42.05% ↓</v>
      </c>
      <c r="H20" s="8" t="str">
        <f t="shared" ref="H20" si="47">TEXT((H19-G19)/H19, "0.00%") &amp; " " &amp; IF((H19-G19)/G19&gt;0, "↑", "↓")</f>
        <v>12.16% ↑</v>
      </c>
      <c r="I20" s="8" t="str">
        <f t="shared" ref="I20" si="48">TEXT((I19-H19)/I19, "0.00%") &amp; " " &amp; IF((I19-H19)/H19&gt;0, "↑", "↓")</f>
        <v>50.11% ↑</v>
      </c>
      <c r="J20" s="8" t="str">
        <f t="shared" ref="J20" si="49">TEXT((J19-I19)/J19, "0.00%") &amp; " " &amp; IF((J19-I19)/I19&gt;0, "↑", "↓")</f>
        <v>-2.30% ↓</v>
      </c>
      <c r="K20" s="8" t="str">
        <f>TEXT((K19-J19)/K19, "0.00%") &amp; " " &amp; IF((K19-J19)/J19&gt;0, "↑", "↓")</f>
        <v>6.45% ↑</v>
      </c>
      <c r="L20" s="5" t="s">
        <v>27</v>
      </c>
      <c r="M20" s="5" t="s">
        <v>27</v>
      </c>
      <c r="N20" s="5"/>
      <c r="O20" s="6"/>
    </row>
    <row r="21" spans="1:15" s="15" customFormat="1" ht="20" customHeight="1" x14ac:dyDescent="0.15">
      <c r="A21" s="12" t="s">
        <v>36</v>
      </c>
      <c r="B21" s="14">
        <v>550</v>
      </c>
      <c r="C21" s="14">
        <v>550</v>
      </c>
      <c r="D21" s="14">
        <v>550</v>
      </c>
      <c r="E21" s="14">
        <v>840</v>
      </c>
      <c r="F21" s="14">
        <v>870</v>
      </c>
      <c r="G21" s="14">
        <v>660</v>
      </c>
      <c r="H21" s="14">
        <v>890</v>
      </c>
      <c r="I21" s="14">
        <v>690</v>
      </c>
      <c r="J21" s="14">
        <v>930</v>
      </c>
      <c r="K21" s="14">
        <v>720</v>
      </c>
      <c r="L21" s="14">
        <v>500</v>
      </c>
      <c r="M21" s="14">
        <f>AVERAGE(B21:K21)</f>
        <v>725</v>
      </c>
      <c r="N21" s="14" t="str">
        <f>IF((M21-L21)/L21&gt;0, "↑", "↓")</f>
        <v>↑</v>
      </c>
      <c r="O21" s="6" t="s">
        <v>22</v>
      </c>
    </row>
    <row r="22" spans="1:15" ht="20" customHeight="1" x14ac:dyDescent="0.15">
      <c r="A22" s="13" t="s">
        <v>29</v>
      </c>
      <c r="B22" s="5" t="s">
        <v>27</v>
      </c>
      <c r="C22" s="8" t="str">
        <f>TEXT((C21-B21)/C21, "0.00%") &amp; " " &amp; IF((C21-B21)/B21&gt;0, "↑", "↓")</f>
        <v>0.00% ↓</v>
      </c>
      <c r="D22" s="8" t="str">
        <f t="shared" ref="D22" si="50">TEXT((D21-C21)/D21, "0.00%") &amp; " " &amp; IF((D21-C21)/C21&gt;0, "↑", "↓")</f>
        <v>0.00% ↓</v>
      </c>
      <c r="E22" s="8" t="str">
        <f t="shared" ref="E22" si="51">TEXT((E21-D21)/E21, "0.00%") &amp; " " &amp; IF((E21-D21)/D21&gt;0, "↑", "↓")</f>
        <v>34.52% ↑</v>
      </c>
      <c r="F22" s="8" t="str">
        <f t="shared" ref="F22" si="52">TEXT((F21-E21)/F21, "0.00%") &amp; " " &amp; IF((F21-E21)/E21&gt;0, "↑", "↓")</f>
        <v>3.45% ↑</v>
      </c>
      <c r="G22" s="8" t="str">
        <f t="shared" ref="G22" si="53">TEXT((G21-F21)/G21, "0.00%") &amp; " " &amp; IF((G21-F21)/F21&gt;0, "↑", "↓")</f>
        <v>-31.82% ↓</v>
      </c>
      <c r="H22" s="8" t="str">
        <f t="shared" ref="H22" si="54">TEXT((H21-G21)/H21, "0.00%") &amp; " " &amp; IF((H21-G21)/G21&gt;0, "↑", "↓")</f>
        <v>25.84% ↑</v>
      </c>
      <c r="I22" s="8" t="str">
        <f t="shared" ref="I22" si="55">TEXT((I21-H21)/I21, "0.00%") &amp; " " &amp; IF((I21-H21)/H21&gt;0, "↑", "↓")</f>
        <v>-28.99% ↓</v>
      </c>
      <c r="J22" s="8" t="str">
        <f t="shared" ref="J22" si="56">TEXT((J21-I21)/J21, "0.00%") &amp; " " &amp; IF((J21-I21)/I21&gt;0, "↑", "↓")</f>
        <v>25.81% ↑</v>
      </c>
      <c r="K22" s="8" t="str">
        <f>TEXT((K21-J21)/K21, "0.00%") &amp; " " &amp; IF((K21-J21)/J21&gt;0, "↑", "↓")</f>
        <v>-29.17% ↓</v>
      </c>
      <c r="L22" s="5" t="s">
        <v>27</v>
      </c>
      <c r="M22" s="5" t="s">
        <v>27</v>
      </c>
      <c r="N22" s="5"/>
      <c r="O22" s="6"/>
    </row>
    <row r="23" spans="1:15" s="15" customFormat="1" ht="20" customHeight="1" x14ac:dyDescent="0.15">
      <c r="A23" s="12" t="s">
        <v>37</v>
      </c>
      <c r="B23" s="17">
        <v>0.88</v>
      </c>
      <c r="C23" s="17">
        <v>0.85</v>
      </c>
      <c r="D23" s="17">
        <v>0.95</v>
      </c>
      <c r="E23" s="17">
        <v>0.93</v>
      </c>
      <c r="F23" s="17">
        <v>0.97</v>
      </c>
      <c r="G23" s="17">
        <v>0.9</v>
      </c>
      <c r="H23" s="17">
        <v>0.9</v>
      </c>
      <c r="I23" s="17">
        <v>0.89</v>
      </c>
      <c r="J23" s="17">
        <v>0.91</v>
      </c>
      <c r="K23" s="17">
        <v>0.92</v>
      </c>
      <c r="L23" s="17">
        <v>0.9</v>
      </c>
      <c r="M23" s="23">
        <f>AVERAGE(B23:K23)</f>
        <v>0.90999999999999992</v>
      </c>
      <c r="N23" s="14" t="str">
        <f>IF((M23-L23)/L23&gt;0, "↑", "↓")</f>
        <v>↑</v>
      </c>
      <c r="O23" s="6" t="s">
        <v>23</v>
      </c>
    </row>
    <row r="24" spans="1:15" ht="20" customHeight="1" x14ac:dyDescent="0.15">
      <c r="A24" s="13" t="s">
        <v>28</v>
      </c>
      <c r="B24" s="5" t="s">
        <v>27</v>
      </c>
      <c r="C24" s="8" t="str">
        <f>TEXT((C23-B23)/C23, "0.00%") &amp; " " &amp; IF((C23-B23)/B23&gt;0, "↑", "↓")</f>
        <v>-3.53% ↓</v>
      </c>
      <c r="D24" s="8" t="str">
        <f t="shared" ref="D24" si="57">TEXT((D23-C23)/D23, "0.00%") &amp; " " &amp; IF((D23-C23)/C23&gt;0, "↑", "↓")</f>
        <v>10.53% ↑</v>
      </c>
      <c r="E24" s="8" t="str">
        <f t="shared" ref="E24" si="58">TEXT((E23-D23)/E23, "0.00%") &amp; " " &amp; IF((E23-D23)/D23&gt;0, "↑", "↓")</f>
        <v>-2.15% ↓</v>
      </c>
      <c r="F24" s="8" t="str">
        <f t="shared" ref="F24" si="59">TEXT((F23-E23)/F23, "0.00%") &amp; " " &amp; IF((F23-E23)/E23&gt;0, "↑", "↓")</f>
        <v>4.12% ↑</v>
      </c>
      <c r="G24" s="8" t="str">
        <f t="shared" ref="G24" si="60">TEXT((G23-F23)/G23, "0.00%") &amp; " " &amp; IF((G23-F23)/F23&gt;0, "↑", "↓")</f>
        <v>-7.78% ↓</v>
      </c>
      <c r="H24" s="8" t="str">
        <f t="shared" ref="H24" si="61">TEXT((H23-G23)/H23, "0.00%") &amp; " " &amp; IF((H23-G23)/G23&gt;0, "↑", "↓")</f>
        <v>0.00% ↓</v>
      </c>
      <c r="I24" s="8" t="str">
        <f t="shared" ref="I24" si="62">TEXT((I23-H23)/I23, "0.00%") &amp; " " &amp; IF((I23-H23)/H23&gt;0, "↑", "↓")</f>
        <v>-1.12% ↓</v>
      </c>
      <c r="J24" s="8" t="str">
        <f t="shared" ref="J24" si="63">TEXT((J23-I23)/J23, "0.00%") &amp; " " &amp; IF((J23-I23)/I23&gt;0, "↑", "↓")</f>
        <v>2.20% ↑</v>
      </c>
      <c r="K24" s="8" t="str">
        <f>TEXT((K23-J23)/K23, "0.00%") &amp; " " &amp; IF((K23-J23)/J23&gt;0, "↑", "↓")</f>
        <v>1.09% ↑</v>
      </c>
      <c r="L24" s="5" t="s">
        <v>27</v>
      </c>
      <c r="M24" s="5" t="s">
        <v>27</v>
      </c>
      <c r="N24" s="5"/>
      <c r="O24" s="6"/>
    </row>
    <row r="25" spans="1:15" s="15" customFormat="1" ht="20" customHeight="1" x14ac:dyDescent="0.15">
      <c r="A25" s="12" t="s">
        <v>38</v>
      </c>
      <c r="B25" s="14">
        <v>3.1</v>
      </c>
      <c r="C25" s="14">
        <v>3.4</v>
      </c>
      <c r="D25" s="14">
        <v>3.6</v>
      </c>
      <c r="E25" s="14">
        <v>3.8</v>
      </c>
      <c r="F25" s="14">
        <v>3.8</v>
      </c>
      <c r="G25" s="14">
        <v>4.5</v>
      </c>
      <c r="H25" s="14">
        <v>3.1</v>
      </c>
      <c r="I25" s="14">
        <v>3.4</v>
      </c>
      <c r="J25" s="14">
        <v>3.6</v>
      </c>
      <c r="K25" s="14">
        <v>3.8</v>
      </c>
      <c r="L25" s="14">
        <v>4</v>
      </c>
      <c r="M25" s="26">
        <f>AVERAGE(B25:K25)</f>
        <v>3.6099999999999994</v>
      </c>
      <c r="N25" s="14" t="str">
        <f>IF((M25-L25)/L25&gt;0, "↑", "↓")</f>
        <v>↓</v>
      </c>
      <c r="O25" s="6" t="s">
        <v>24</v>
      </c>
    </row>
    <row r="26" spans="1:15" ht="20" customHeight="1" x14ac:dyDescent="0.15">
      <c r="A26" s="13" t="s">
        <v>14</v>
      </c>
      <c r="B26" s="5" t="s">
        <v>27</v>
      </c>
      <c r="C26" s="8" t="str">
        <f>TEXT((C25-B25)/C25, "0.00%") &amp; " " &amp; IF((C25-B25)/B25&gt;0, "↑", "↓")</f>
        <v>8.82% ↑</v>
      </c>
      <c r="D26" s="8" t="str">
        <f t="shared" ref="D26" si="64">TEXT((D25-C25)/D25, "0.00%") &amp; " " &amp; IF((D25-C25)/C25&gt;0, "↑", "↓")</f>
        <v>5.56% ↑</v>
      </c>
      <c r="E26" s="8" t="str">
        <f t="shared" ref="E26" si="65">TEXT((E25-D25)/E25, "0.00%") &amp; " " &amp; IF((E25-D25)/D25&gt;0, "↑", "↓")</f>
        <v>5.26% ↑</v>
      </c>
      <c r="F26" s="8" t="str">
        <f t="shared" ref="F26" si="66">TEXT((F25-E25)/F25, "0.00%") &amp; " " &amp; IF((F25-E25)/E25&gt;0, "↑", "↓")</f>
        <v>0.00% ↓</v>
      </c>
      <c r="G26" s="8" t="str">
        <f t="shared" ref="G26" si="67">TEXT((G25-F25)/G25, "0.00%") &amp; " " &amp; IF((G25-F25)/F25&gt;0, "↑", "↓")</f>
        <v>15.56% ↑</v>
      </c>
      <c r="H26" s="8" t="str">
        <f t="shared" ref="H26" si="68">TEXT((H25-G25)/H25, "0.00%") &amp; " " &amp; IF((H25-G25)/G25&gt;0, "↑", "↓")</f>
        <v>-45.16% ↓</v>
      </c>
      <c r="I26" s="8" t="str">
        <f t="shared" ref="I26" si="69">TEXT((I25-H25)/I25, "0.00%") &amp; " " &amp; IF((I25-H25)/H25&gt;0, "↑", "↓")</f>
        <v>8.82% ↑</v>
      </c>
      <c r="J26" s="8" t="str">
        <f t="shared" ref="J26" si="70">TEXT((J25-I25)/J25, "0.00%") &amp; " " &amp; IF((J25-I25)/I25&gt;0, "↑", "↓")</f>
        <v>5.56% ↑</v>
      </c>
      <c r="K26" s="8" t="str">
        <f>TEXT((K25-J25)/K25, "0.00%") &amp; " " &amp; IF((K25-J25)/J25&gt;0, "↑", "↓")</f>
        <v>5.26% ↑</v>
      </c>
      <c r="L26" s="5" t="s">
        <v>27</v>
      </c>
      <c r="M26" s="5" t="s">
        <v>27</v>
      </c>
      <c r="N26" s="5"/>
      <c r="O26" s="6"/>
    </row>
  </sheetData>
  <phoneticPr fontId="2" type="noConversion"/>
  <pageMargins left="0.25" right="0.25" top="0.75" bottom="0.75" header="0.3" footer="0.3"/>
  <pageSetup scale="52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Rick Halton</cp:lastModifiedBy>
  <cp:lastPrinted>2024-08-08T09:55:32Z</cp:lastPrinted>
  <dcterms:modified xsi:type="dcterms:W3CDTF">2024-08-08T09:57:34Z</dcterms:modified>
</cp:coreProperties>
</file>